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CRETARIA.GENERAL\Desktop\ESTUDIANTES 2022 2024\"/>
    </mc:Choice>
  </mc:AlternateContent>
  <xr:revisionPtr revIDLastSave="0" documentId="13_ncr:1_{A2D838A4-EE69-426D-9D42-244ACAAC11CC}" xr6:coauthVersionLast="36" xr6:coauthVersionMax="36" xr10:uidLastSave="{00000000-0000-0000-0000-000000000000}"/>
  <bookViews>
    <workbookView xWindow="0" yWindow="0" windowWidth="20490" windowHeight="7545" activeTab="2" xr2:uid="{E1D60CB9-382E-4E79-A952-26B0E917A98D}"/>
  </bookViews>
  <sheets>
    <sheet name="GENERALES" sheetId="1" r:id="rId1"/>
    <sheet name="FACULTADES" sheetId="2" r:id="rId2"/>
    <sheet name="PROGRAMAS" sheetId="3" r:id="rId3"/>
    <sheet name="COMITÉ PREV Y ATENC ACOSO LABOR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4" l="1"/>
  <c r="C11" i="4"/>
  <c r="M4" i="1"/>
  <c r="E58" i="3" l="1"/>
  <c r="E59" i="3"/>
  <c r="E60" i="3"/>
  <c r="E61" i="3"/>
  <c r="E57" i="3"/>
  <c r="E30" i="3"/>
  <c r="E31" i="3"/>
  <c r="E32" i="3"/>
  <c r="E33" i="3"/>
  <c r="E34" i="3"/>
  <c r="E29" i="3"/>
  <c r="F21" i="3"/>
  <c r="F22" i="3"/>
  <c r="F23" i="3"/>
  <c r="F24" i="3"/>
  <c r="F25" i="3"/>
  <c r="F20" i="3"/>
  <c r="E4" i="3"/>
  <c r="E5" i="3"/>
  <c r="E6" i="3"/>
  <c r="E7" i="3"/>
  <c r="E3" i="3"/>
  <c r="E34" i="2"/>
  <c r="E35" i="2"/>
  <c r="E36" i="2"/>
  <c r="E37" i="2"/>
  <c r="E33" i="2"/>
  <c r="F25" i="2"/>
  <c r="F26" i="2"/>
  <c r="F27" i="2"/>
  <c r="F28" i="2"/>
  <c r="F24" i="2"/>
  <c r="F14" i="2"/>
  <c r="F15" i="2"/>
  <c r="F16" i="2"/>
  <c r="F17" i="2"/>
  <c r="F18" i="2"/>
  <c r="F13" i="2"/>
  <c r="E7" i="2"/>
  <c r="E6" i="2"/>
  <c r="E5" i="2"/>
  <c r="E4" i="2"/>
  <c r="E3" i="2"/>
  <c r="K28" i="1"/>
  <c r="K27" i="1"/>
  <c r="K26" i="1"/>
  <c r="K25" i="1"/>
  <c r="K24" i="1"/>
  <c r="K23" i="1"/>
  <c r="K18" i="1"/>
  <c r="K17" i="1"/>
  <c r="K16" i="1"/>
  <c r="K15" i="1"/>
  <c r="K14" i="1"/>
  <c r="K13" i="1"/>
  <c r="K8" i="1"/>
  <c r="K7" i="1"/>
  <c r="K6" i="1"/>
  <c r="K5" i="1"/>
  <c r="K4" i="1"/>
  <c r="K3" i="1"/>
  <c r="C18" i="2"/>
  <c r="C34" i="3"/>
  <c r="C123" i="3"/>
  <c r="C25" i="3"/>
  <c r="C114" i="3"/>
  <c r="C104" i="3"/>
  <c r="C37" i="2"/>
  <c r="C94" i="3"/>
  <c r="C80" i="3"/>
  <c r="C70" i="3"/>
  <c r="C47" i="2"/>
  <c r="I8" i="1"/>
  <c r="G8" i="1"/>
  <c r="D8" i="1"/>
  <c r="C8" i="1"/>
  <c r="D37" i="2"/>
  <c r="D28" i="2"/>
  <c r="D61" i="3"/>
  <c r="C18" i="1"/>
  <c r="E18" i="1"/>
  <c r="D18" i="1"/>
  <c r="F18" i="1"/>
  <c r="G18" i="1"/>
  <c r="C28" i="1"/>
  <c r="D28" i="1"/>
  <c r="G28" i="1"/>
  <c r="F28" i="1"/>
  <c r="F8" i="1"/>
  <c r="C61" i="3"/>
  <c r="C52" i="3"/>
  <c r="C43" i="3"/>
  <c r="C28" i="2"/>
  <c r="E28" i="1"/>
  <c r="E8" i="1"/>
  <c r="D34" i="3"/>
  <c r="D18" i="2"/>
  <c r="D7" i="3"/>
  <c r="D7" i="2"/>
  <c r="D25" i="3"/>
  <c r="I18" i="1"/>
  <c r="I28" i="1"/>
  <c r="E25" i="3"/>
  <c r="C16" i="3"/>
  <c r="C7" i="3"/>
  <c r="E28" i="2"/>
  <c r="E18" i="2"/>
  <c r="C7" i="2"/>
  <c r="J8" i="1"/>
  <c r="J28" i="1"/>
  <c r="J18" i="1"/>
  <c r="H28" i="1"/>
  <c r="H18" i="1"/>
  <c r="H8" i="1"/>
</calcChain>
</file>

<file path=xl/sharedStrings.xml><?xml version="1.0" encoding="utf-8"?>
<sst xmlns="http://schemas.openxmlformats.org/spreadsheetml/2006/main" count="254" uniqueCount="72">
  <si>
    <t xml:space="preserve">RESULTADOS DE VOTACIÓN </t>
  </si>
  <si>
    <t>No.</t>
  </si>
  <si>
    <t>CANDIDATO</t>
  </si>
  <si>
    <t>PUESTO 1
MESA 1</t>
  </si>
  <si>
    <t>PUESTO 1
MESA 2</t>
  </si>
  <si>
    <t>PUESTO 1
MESA 3</t>
  </si>
  <si>
    <t>PUESTO 2
MESA 1</t>
  </si>
  <si>
    <t>PUESTO 2
MESA 2</t>
  </si>
  <si>
    <t>PUESTO 2
MESA 3</t>
  </si>
  <si>
    <t>YOLIMA GARCIA GUERRA</t>
  </si>
  <si>
    <t>VOTO BLANCO</t>
  </si>
  <si>
    <t>VOTO NULO</t>
  </si>
  <si>
    <t>VOTO NO MARCADO</t>
  </si>
  <si>
    <t>TOTAL DE VOTOS</t>
  </si>
  <si>
    <t>HUBER MARCEL ARANGO LOPEZ</t>
  </si>
  <si>
    <t>CRISTIAN ALBERTO SUAREZ B.</t>
  </si>
  <si>
    <t>RESULTADOS DE VOTACIÓN - FCS</t>
  </si>
  <si>
    <t>JEIMY VALENTINA MARTINEZ L.</t>
  </si>
  <si>
    <t>RESULTADOS DE VOTACIÓN - FCE</t>
  </si>
  <si>
    <t>PUESTO 3
MESA 1</t>
  </si>
  <si>
    <t>LEIDY LORENA DAVILA VALLEJO</t>
  </si>
  <si>
    <t>LUIS ALEJANDRO REYES GUZMAN</t>
  </si>
  <si>
    <t>RESULTADOS DE VOTACIÓN - FCHE</t>
  </si>
  <si>
    <t>YULY YISETH FORERO ESPINOSA</t>
  </si>
  <si>
    <t>NELYDA ANDREA TRIANA GALVIZ</t>
  </si>
  <si>
    <t>RESULTADOS DE VOTACIÓN - ENFERMERÍA</t>
  </si>
  <si>
    <t>EFRES SEBASTIAN SALINAS C.</t>
  </si>
  <si>
    <t>SHIRLEY JULIETH RODRIGUEZ O.</t>
  </si>
  <si>
    <t xml:space="preserve">LEIDER ANDRES HIPIA SANCHEZ </t>
  </si>
  <si>
    <t>JUAN DIEGO CASTRO MUÑOZ</t>
  </si>
  <si>
    <t>RESULTADOS DE VOTACIÓN - CONTADURÍA</t>
  </si>
  <si>
    <t>JOSE ARNULFO LOZANO VERA</t>
  </si>
  <si>
    <t>DANIEL CAMILO HERNANDEZ L.</t>
  </si>
  <si>
    <t xml:space="preserve">HENRRY ALEXANDER BOHORQUEZ </t>
  </si>
  <si>
    <t>JOHAN STIVEN FRANCO C.</t>
  </si>
  <si>
    <t>RESULTADOS DE VOTACIÓN - LIC. MATEMATICAS</t>
  </si>
  <si>
    <t>MIGUEL ANGEL ROMERO DUARTE</t>
  </si>
  <si>
    <t>PUESTO 1
MESA 5</t>
  </si>
  <si>
    <t>RESULTADOS DE VOTACIÓN - FCBI</t>
  </si>
  <si>
    <t>FANY YULIETH GORDILLO LEON</t>
  </si>
  <si>
    <t>RESULTADOS DE VOTACIÓN - FCARN</t>
  </si>
  <si>
    <t>JEISSON DAVID AGUILAR ORTIZ</t>
  </si>
  <si>
    <t>DUMAR FERNEY NIETO PARRADO</t>
  </si>
  <si>
    <t>RESULTADOS DE VOTACIÓN - MVZ</t>
  </si>
  <si>
    <t>ASTRID JIMENA CALCETERO C.</t>
  </si>
  <si>
    <t>LAURA ESTEFANIA VELASQUEZ L.</t>
  </si>
  <si>
    <t>DIEGO EFRAIN CAMACHO JIMENEZ</t>
  </si>
  <si>
    <t>CRISTIAN ORLANDO BOHORQUEZ  P.</t>
  </si>
  <si>
    <t>RONY DAVID TRESPALACIOS A.</t>
  </si>
  <si>
    <t>RESULTADOS DE VOTACIÓN - BIOLOGÍA</t>
  </si>
  <si>
    <t>BRIGITTE JARA TORRES</t>
  </si>
  <si>
    <t>RESULTADOS DE VOTACIÓN - ECONOMIA</t>
  </si>
  <si>
    <t>JULIO CESAR FAJARDO GOMEZ</t>
  </si>
  <si>
    <t>DANILO CORTES BARRERA</t>
  </si>
  <si>
    <t>RESULTADOS DE VOTACIÓN - MERCADEO</t>
  </si>
  <si>
    <t>YELLY VANESSA BEJARANO G.</t>
  </si>
  <si>
    <t>TOTAL 
VOTACIÓN</t>
  </si>
  <si>
    <t>TOTAL DE VOTACIÓN</t>
  </si>
  <si>
    <t>RESULTADOS DE VOTACIÓN - LIC. EDUCACIÓN INFANTIL</t>
  </si>
  <si>
    <t>RESULTADOS DE VOTACIÓN - ADMINISTRACIÓN DE EMPRESAS</t>
  </si>
  <si>
    <t>RESULTADOS DE VOTACIÓN - REGENCIA EN FARMACIA</t>
  </si>
  <si>
    <t>RESULTADOS DE VOTACIÓN - ING. AGRONOMÍA</t>
  </si>
  <si>
    <t>RESULTADOS DE VOTACIÓN - ING. ELECTRONICA</t>
  </si>
  <si>
    <t>ANDRES FELIPE CERQUERA P.</t>
  </si>
  <si>
    <t>RESULTADOS DE VOTACIÓN - LIC. EDU FISICA</t>
  </si>
  <si>
    <t>ANDRES FELIPE GONZALEZ LASSO</t>
  </si>
  <si>
    <t>HEILLER STIBEN GIRALDO</t>
  </si>
  <si>
    <t>COMITÉ UNIVERSITARIO DE PREVENCIÓN Y ACOSO LABORAL</t>
  </si>
  <si>
    <t>ROSELIA BORRERO BENAVIDES- PRINCIPAL</t>
  </si>
  <si>
    <t>PUESTO 1
MESA 4</t>
  </si>
  <si>
    <t>PUESTO 2
MESA 4</t>
  </si>
  <si>
    <t>VANIA SUGEY BARRETO HEREDIA - SUPLENTE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</si>
</sst>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1"/>
      <color theme="0"/>
      <name val="Tahoma"/>
      <family val="2"/>
    </font>
    <font>
      <b/>
      <sz val="10"/>
      <color theme="0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3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/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/>
    <xf numFmtId="0" fontId="1" fillId="0" borderId="0" xfId="0" applyFont="1"/>
    <xf numFmtId="0" fontId="3" fillId="2" borderId="0" xfId="0" applyFont="1" applyFill="1"/>
    <xf numFmtId="0" fontId="1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4" borderId="2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top"/>
    </xf>
    <xf numFmtId="0" fontId="5" fillId="4" borderId="4" xfId="0" applyFont="1" applyFill="1" applyBorder="1" applyAlignment="1">
      <alignment horizontal="center" vertical="top"/>
    </xf>
    <xf numFmtId="0" fontId="5" fillId="5" borderId="2" xfId="0" applyFont="1" applyFill="1" applyBorder="1" applyAlignment="1">
      <alignment horizontal="center" vertical="top"/>
    </xf>
    <xf numFmtId="0" fontId="5" fillId="5" borderId="3" xfId="0" applyFont="1" applyFill="1" applyBorder="1" applyAlignment="1">
      <alignment horizontal="center" vertical="top"/>
    </xf>
    <xf numFmtId="0" fontId="5" fillId="5" borderId="4" xfId="0" applyFont="1" applyFill="1" applyBorder="1" applyAlignment="1">
      <alignment horizontal="center" vertical="top"/>
    </xf>
    <xf numFmtId="0" fontId="5" fillId="5" borderId="5" xfId="0" applyFont="1" applyFill="1" applyBorder="1" applyAlignment="1">
      <alignment horizontal="center" vertical="top"/>
    </xf>
    <xf numFmtId="0" fontId="5" fillId="5" borderId="6" xfId="0" applyFont="1" applyFill="1" applyBorder="1" applyAlignment="1">
      <alignment horizontal="center" vertical="top"/>
    </xf>
    <xf numFmtId="0" fontId="5" fillId="5" borderId="1" xfId="0" applyFont="1" applyFill="1" applyBorder="1" applyAlignment="1">
      <alignment horizontal="center" vertical="top"/>
    </xf>
    <xf numFmtId="0" fontId="5" fillId="7" borderId="2" xfId="0" applyFont="1" applyFill="1" applyBorder="1" applyAlignment="1">
      <alignment horizontal="center" vertical="top"/>
    </xf>
    <xf numFmtId="0" fontId="5" fillId="7" borderId="3" xfId="0" applyFont="1" applyFill="1" applyBorder="1" applyAlignment="1">
      <alignment horizontal="center" vertical="top"/>
    </xf>
    <xf numFmtId="0" fontId="5" fillId="7" borderId="4" xfId="0" applyFont="1" applyFill="1" applyBorder="1" applyAlignment="1">
      <alignment horizontal="center" vertical="top"/>
    </xf>
    <xf numFmtId="0" fontId="5" fillId="7" borderId="1" xfId="0" applyFont="1" applyFill="1" applyBorder="1" applyAlignment="1">
      <alignment horizontal="center" vertical="top"/>
    </xf>
    <xf numFmtId="0" fontId="5" fillId="6" borderId="0" xfId="0" applyFont="1" applyFill="1" applyBorder="1"/>
    <xf numFmtId="0" fontId="5" fillId="6" borderId="0" xfId="0" applyFont="1" applyFill="1" applyBorder="1" applyAlignment="1">
      <alignment horizontal="center" vertical="center"/>
    </xf>
    <xf numFmtId="0" fontId="0" fillId="6" borderId="0" xfId="0" applyFill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top"/>
    </xf>
    <xf numFmtId="0" fontId="5" fillId="7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14</xdr:row>
      <xdr:rowOff>0</xdr:rowOff>
    </xdr:from>
    <xdr:to>
      <xdr:col>15</xdr:col>
      <xdr:colOff>304800</xdr:colOff>
      <xdr:row>15</xdr:row>
      <xdr:rowOff>114300</xdr:rowOff>
    </xdr:to>
    <xdr:sp macro="" textlink="">
      <xdr:nvSpPr>
        <xdr:cNvPr id="1026" name="AutoShape 2" descr="blob:https://web.whatsapp.com/285a01ee-834b-4b79-8d7a-bb6ec01204d3">
          <a:extLst>
            <a:ext uri="{FF2B5EF4-FFF2-40B4-BE49-F238E27FC236}">
              <a16:creationId xmlns:a16="http://schemas.microsoft.com/office/drawing/2014/main" id="{B976638E-9F78-4F66-A1DF-7F474C6575D5}"/>
            </a:ext>
          </a:extLst>
        </xdr:cNvPr>
        <xdr:cNvSpPr>
          <a:spLocks noChangeAspect="1" noChangeArrowheads="1"/>
        </xdr:cNvSpPr>
      </xdr:nvSpPr>
      <xdr:spPr bwMode="auto">
        <a:xfrm>
          <a:off x="10668000" y="266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13</xdr:col>
      <xdr:colOff>0</xdr:colOff>
      <xdr:row>11</xdr:row>
      <xdr:rowOff>0</xdr:rowOff>
    </xdr:from>
    <xdr:to>
      <xdr:col>13</xdr:col>
      <xdr:colOff>304800</xdr:colOff>
      <xdr:row>11</xdr:row>
      <xdr:rowOff>304800</xdr:rowOff>
    </xdr:to>
    <xdr:sp macro="" textlink="">
      <xdr:nvSpPr>
        <xdr:cNvPr id="1027" name="AutoShape 3" descr="blob:https://web.whatsapp.com/285a01ee-834b-4b79-8d7a-bb6ec01204d3">
          <a:extLst>
            <a:ext uri="{FF2B5EF4-FFF2-40B4-BE49-F238E27FC236}">
              <a16:creationId xmlns:a16="http://schemas.microsoft.com/office/drawing/2014/main" id="{7191015A-6DEC-4FB9-AF91-49982654F7AA}"/>
            </a:ext>
          </a:extLst>
        </xdr:cNvPr>
        <xdr:cNvSpPr>
          <a:spLocks noChangeAspect="1" noChangeArrowheads="1"/>
        </xdr:cNvSpPr>
      </xdr:nvSpPr>
      <xdr:spPr bwMode="auto">
        <a:xfrm>
          <a:off x="914400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28155-0CCF-4EB3-A386-19E695EA62F4}">
  <dimension ref="A1:M28"/>
  <sheetViews>
    <sheetView zoomScale="85" zoomScaleNormal="85" workbookViewId="0">
      <selection activeCell="E3" sqref="E3"/>
    </sheetView>
  </sheetViews>
  <sheetFormatPr baseColWidth="10" defaultRowHeight="15" x14ac:dyDescent="0.25"/>
  <cols>
    <col min="1" max="1" width="8.28515625" customWidth="1"/>
    <col min="2" max="2" width="35.7109375" customWidth="1"/>
  </cols>
  <sheetData>
    <row r="1" spans="1:13" ht="22.5" customHeight="1" x14ac:dyDescent="0.2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3"/>
    </row>
    <row r="2" spans="1:13" ht="25.5" x14ac:dyDescent="0.2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37</v>
      </c>
      <c r="G2" s="3" t="s">
        <v>6</v>
      </c>
      <c r="H2" s="3" t="s">
        <v>7</v>
      </c>
      <c r="I2" s="3" t="s">
        <v>8</v>
      </c>
      <c r="J2" s="3" t="s">
        <v>19</v>
      </c>
      <c r="K2" s="3" t="s">
        <v>56</v>
      </c>
    </row>
    <row r="3" spans="1:13" x14ac:dyDescent="0.25">
      <c r="A3" s="4">
        <v>1</v>
      </c>
      <c r="B3" s="1" t="s">
        <v>63</v>
      </c>
      <c r="C3" s="4">
        <v>251</v>
      </c>
      <c r="D3" s="4">
        <v>272</v>
      </c>
      <c r="E3" s="4">
        <v>206</v>
      </c>
      <c r="F3" s="4">
        <v>5</v>
      </c>
      <c r="G3" s="4">
        <v>253</v>
      </c>
      <c r="H3" s="4">
        <v>181</v>
      </c>
      <c r="I3" s="4">
        <v>101</v>
      </c>
      <c r="J3" s="4">
        <v>8</v>
      </c>
      <c r="K3" s="24">
        <f t="shared" ref="K3:K8" si="0">C3+D3+E3+F3+G3+H3+I3+J3</f>
        <v>1277</v>
      </c>
    </row>
    <row r="4" spans="1:13" x14ac:dyDescent="0.25">
      <c r="A4" s="4">
        <v>2</v>
      </c>
      <c r="B4" s="1" t="s">
        <v>9</v>
      </c>
      <c r="C4" s="4">
        <v>202</v>
      </c>
      <c r="D4" s="4">
        <v>131</v>
      </c>
      <c r="E4" s="4">
        <v>94</v>
      </c>
      <c r="F4" s="4">
        <v>10</v>
      </c>
      <c r="G4" s="4">
        <v>260</v>
      </c>
      <c r="H4" s="4">
        <v>36</v>
      </c>
      <c r="I4" s="4">
        <v>156</v>
      </c>
      <c r="J4" s="4">
        <v>81</v>
      </c>
      <c r="K4" s="24">
        <f t="shared" si="0"/>
        <v>970</v>
      </c>
      <c r="M4">
        <f>+C3+D3+E3</f>
        <v>729</v>
      </c>
    </row>
    <row r="5" spans="1:13" x14ac:dyDescent="0.25">
      <c r="A5" s="4"/>
      <c r="B5" s="1" t="s">
        <v>10</v>
      </c>
      <c r="C5" s="4">
        <v>24</v>
      </c>
      <c r="D5" s="4">
        <v>20</v>
      </c>
      <c r="E5" s="4">
        <v>17</v>
      </c>
      <c r="F5" s="4">
        <v>0</v>
      </c>
      <c r="G5" s="4">
        <v>18</v>
      </c>
      <c r="H5" s="4">
        <v>12</v>
      </c>
      <c r="I5" s="4">
        <v>5</v>
      </c>
      <c r="J5" s="4">
        <v>2</v>
      </c>
      <c r="K5" s="24">
        <f t="shared" si="0"/>
        <v>98</v>
      </c>
    </row>
    <row r="6" spans="1:13" x14ac:dyDescent="0.25">
      <c r="A6" s="4"/>
      <c r="B6" s="1" t="s">
        <v>11</v>
      </c>
      <c r="C6" s="4">
        <v>2</v>
      </c>
      <c r="D6" s="4">
        <v>2</v>
      </c>
      <c r="E6" s="4">
        <v>0</v>
      </c>
      <c r="F6" s="4">
        <v>0</v>
      </c>
      <c r="G6" s="4">
        <v>0</v>
      </c>
      <c r="H6" s="4">
        <v>1</v>
      </c>
      <c r="I6" s="4">
        <v>0</v>
      </c>
      <c r="J6" s="4">
        <v>1</v>
      </c>
      <c r="K6" s="24">
        <f t="shared" si="0"/>
        <v>6</v>
      </c>
    </row>
    <row r="7" spans="1:13" x14ac:dyDescent="0.25">
      <c r="A7" s="4"/>
      <c r="B7" s="1" t="s">
        <v>12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</v>
      </c>
      <c r="I7" s="4">
        <v>2</v>
      </c>
      <c r="J7" s="4">
        <v>0</v>
      </c>
      <c r="K7" s="24">
        <f t="shared" si="0"/>
        <v>3</v>
      </c>
    </row>
    <row r="8" spans="1:13" x14ac:dyDescent="0.25">
      <c r="A8" s="5"/>
      <c r="B8" s="5" t="s">
        <v>13</v>
      </c>
      <c r="C8" s="2">
        <f t="shared" ref="C8:J8" si="1">C3+C5+C4+C6+C7</f>
        <v>479</v>
      </c>
      <c r="D8" s="2">
        <f t="shared" si="1"/>
        <v>425</v>
      </c>
      <c r="E8" s="2">
        <f t="shared" si="1"/>
        <v>317</v>
      </c>
      <c r="F8" s="2">
        <f t="shared" si="1"/>
        <v>15</v>
      </c>
      <c r="G8" s="2">
        <f t="shared" si="1"/>
        <v>531</v>
      </c>
      <c r="H8" s="2">
        <f t="shared" si="1"/>
        <v>231</v>
      </c>
      <c r="I8" s="2">
        <f t="shared" si="1"/>
        <v>264</v>
      </c>
      <c r="J8" s="2">
        <f t="shared" si="1"/>
        <v>92</v>
      </c>
      <c r="K8" s="2">
        <f t="shared" si="0"/>
        <v>2354</v>
      </c>
    </row>
    <row r="9" spans="1:13" x14ac:dyDescent="0.25">
      <c r="K9" s="22"/>
    </row>
    <row r="11" spans="1:13" x14ac:dyDescent="0.25">
      <c r="A11" s="29" t="s">
        <v>0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3" ht="25.5" x14ac:dyDescent="0.25">
      <c r="A12" s="6" t="s">
        <v>1</v>
      </c>
      <c r="B12" s="6" t="s">
        <v>2</v>
      </c>
      <c r="C12" s="7" t="s">
        <v>3</v>
      </c>
      <c r="D12" s="7" t="s">
        <v>4</v>
      </c>
      <c r="E12" s="7" t="s">
        <v>5</v>
      </c>
      <c r="F12" s="7" t="s">
        <v>37</v>
      </c>
      <c r="G12" s="7" t="s">
        <v>6</v>
      </c>
      <c r="H12" s="7" t="s">
        <v>7</v>
      </c>
      <c r="I12" s="7" t="s">
        <v>8</v>
      </c>
      <c r="J12" s="7" t="s">
        <v>19</v>
      </c>
      <c r="K12" s="7" t="s">
        <v>56</v>
      </c>
    </row>
    <row r="13" spans="1:13" x14ac:dyDescent="0.25">
      <c r="A13" s="4">
        <v>1</v>
      </c>
      <c r="B13" s="1" t="s">
        <v>14</v>
      </c>
      <c r="C13" s="4">
        <v>130</v>
      </c>
      <c r="D13" s="4">
        <v>78</v>
      </c>
      <c r="E13" s="4">
        <v>55</v>
      </c>
      <c r="F13" s="4">
        <v>11</v>
      </c>
      <c r="G13" s="4">
        <v>239</v>
      </c>
      <c r="H13" s="4">
        <v>27</v>
      </c>
      <c r="I13" s="4">
        <v>133</v>
      </c>
      <c r="J13" s="4">
        <v>73</v>
      </c>
      <c r="K13" s="24">
        <f t="shared" ref="K13:K18" si="2">C13+D13+E13+F13+G13+H13+I13+J13</f>
        <v>746</v>
      </c>
    </row>
    <row r="14" spans="1:13" x14ac:dyDescent="0.25">
      <c r="A14" s="4">
        <v>2</v>
      </c>
      <c r="B14" s="1" t="s">
        <v>15</v>
      </c>
      <c r="C14" s="4">
        <v>240</v>
      </c>
      <c r="D14" s="4">
        <v>255</v>
      </c>
      <c r="E14" s="4">
        <v>194</v>
      </c>
      <c r="F14" s="4">
        <v>4</v>
      </c>
      <c r="G14" s="4">
        <v>253</v>
      </c>
      <c r="H14" s="4">
        <v>164</v>
      </c>
      <c r="I14" s="4">
        <v>108</v>
      </c>
      <c r="J14" s="4">
        <v>9</v>
      </c>
      <c r="K14" s="24">
        <f t="shared" si="2"/>
        <v>1227</v>
      </c>
    </row>
    <row r="15" spans="1:13" x14ac:dyDescent="0.25">
      <c r="A15" s="4"/>
      <c r="B15" s="1" t="s">
        <v>10</v>
      </c>
      <c r="C15" s="4">
        <v>108</v>
      </c>
      <c r="D15" s="4">
        <v>92</v>
      </c>
      <c r="E15" s="4">
        <v>67</v>
      </c>
      <c r="F15" s="4">
        <v>0</v>
      </c>
      <c r="G15" s="4">
        <v>36</v>
      </c>
      <c r="H15" s="4">
        <v>39</v>
      </c>
      <c r="I15" s="4">
        <v>20</v>
      </c>
      <c r="J15" s="4">
        <v>9</v>
      </c>
      <c r="K15" s="24">
        <f t="shared" si="2"/>
        <v>371</v>
      </c>
    </row>
    <row r="16" spans="1:13" x14ac:dyDescent="0.25">
      <c r="A16" s="4"/>
      <c r="B16" s="1" t="s">
        <v>11</v>
      </c>
      <c r="C16" s="4">
        <v>1</v>
      </c>
      <c r="D16" s="4">
        <v>0</v>
      </c>
      <c r="E16" s="4">
        <v>0</v>
      </c>
      <c r="F16" s="4">
        <v>0</v>
      </c>
      <c r="G16" s="4">
        <v>1</v>
      </c>
      <c r="H16" s="4">
        <v>1</v>
      </c>
      <c r="I16" s="4">
        <v>0</v>
      </c>
      <c r="J16" s="4">
        <v>0</v>
      </c>
      <c r="K16" s="24">
        <f t="shared" si="2"/>
        <v>3</v>
      </c>
    </row>
    <row r="17" spans="1:11" x14ac:dyDescent="0.25">
      <c r="A17" s="4"/>
      <c r="B17" s="1" t="s">
        <v>12</v>
      </c>
      <c r="C17" s="4">
        <v>0</v>
      </c>
      <c r="D17" s="4">
        <v>0</v>
      </c>
      <c r="E17" s="4">
        <v>1</v>
      </c>
      <c r="F17" s="4">
        <v>0</v>
      </c>
      <c r="G17" s="4">
        <v>2</v>
      </c>
      <c r="H17" s="4">
        <v>0</v>
      </c>
      <c r="I17" s="4">
        <v>3</v>
      </c>
      <c r="J17" s="4">
        <v>1</v>
      </c>
      <c r="K17" s="24">
        <f t="shared" si="2"/>
        <v>7</v>
      </c>
    </row>
    <row r="18" spans="1:11" x14ac:dyDescent="0.25">
      <c r="A18" s="9"/>
      <c r="B18" s="9" t="s">
        <v>13</v>
      </c>
      <c r="C18" s="6">
        <f t="shared" ref="C18:J18" si="3">C13+C14+C15+C16+C17</f>
        <v>479</v>
      </c>
      <c r="D18" s="6">
        <f t="shared" si="3"/>
        <v>425</v>
      </c>
      <c r="E18" s="6">
        <f t="shared" si="3"/>
        <v>317</v>
      </c>
      <c r="F18" s="6">
        <f t="shared" si="3"/>
        <v>15</v>
      </c>
      <c r="G18" s="6">
        <f t="shared" si="3"/>
        <v>531</v>
      </c>
      <c r="H18" s="6">
        <f t="shared" si="3"/>
        <v>231</v>
      </c>
      <c r="I18" s="6">
        <f t="shared" si="3"/>
        <v>264</v>
      </c>
      <c r="J18" s="6">
        <f t="shared" si="3"/>
        <v>92</v>
      </c>
      <c r="K18" s="6">
        <f t="shared" si="2"/>
        <v>2354</v>
      </c>
    </row>
    <row r="21" spans="1:11" x14ac:dyDescent="0.25">
      <c r="A21" s="30" t="s">
        <v>0</v>
      </c>
      <c r="B21" s="31"/>
      <c r="C21" s="31"/>
      <c r="D21" s="31"/>
      <c r="E21" s="31"/>
      <c r="F21" s="31"/>
      <c r="G21" s="31"/>
      <c r="H21" s="31"/>
      <c r="I21" s="31"/>
      <c r="J21" s="31"/>
      <c r="K21" s="32"/>
    </row>
    <row r="22" spans="1:11" ht="25.5" x14ac:dyDescent="0.25">
      <c r="A22" s="10" t="s">
        <v>1</v>
      </c>
      <c r="B22" s="10" t="s">
        <v>2</v>
      </c>
      <c r="C22" s="11" t="s">
        <v>3</v>
      </c>
      <c r="D22" s="11" t="s">
        <v>4</v>
      </c>
      <c r="E22" s="11" t="s">
        <v>5</v>
      </c>
      <c r="F22" s="11" t="s">
        <v>37</v>
      </c>
      <c r="G22" s="11" t="s">
        <v>6</v>
      </c>
      <c r="H22" s="11" t="s">
        <v>7</v>
      </c>
      <c r="I22" s="11" t="s">
        <v>8</v>
      </c>
      <c r="J22" s="11" t="s">
        <v>19</v>
      </c>
      <c r="K22" s="11" t="s">
        <v>56</v>
      </c>
    </row>
    <row r="23" spans="1:11" x14ac:dyDescent="0.25">
      <c r="A23" s="4">
        <v>1</v>
      </c>
      <c r="B23" s="1" t="s">
        <v>47</v>
      </c>
      <c r="C23" s="4">
        <v>150</v>
      </c>
      <c r="D23" s="4">
        <v>96</v>
      </c>
      <c r="E23" s="8">
        <v>64</v>
      </c>
      <c r="F23" s="4">
        <v>11</v>
      </c>
      <c r="G23" s="8">
        <v>253</v>
      </c>
      <c r="H23" s="8">
        <v>35</v>
      </c>
      <c r="I23" s="8">
        <v>125</v>
      </c>
      <c r="J23" s="8">
        <v>54</v>
      </c>
      <c r="K23" s="24">
        <f t="shared" ref="K23:K28" si="4">C23+D23+E23+F23+G23+H23+I23+J23</f>
        <v>788</v>
      </c>
    </row>
    <row r="24" spans="1:11" x14ac:dyDescent="0.25">
      <c r="A24" s="4">
        <v>2</v>
      </c>
      <c r="B24" s="1" t="s">
        <v>65</v>
      </c>
      <c r="C24" s="4">
        <v>240</v>
      </c>
      <c r="D24" s="4">
        <v>252</v>
      </c>
      <c r="E24" s="8">
        <v>202</v>
      </c>
      <c r="F24" s="8">
        <v>4</v>
      </c>
      <c r="G24" s="8">
        <v>245</v>
      </c>
      <c r="H24" s="8">
        <v>164</v>
      </c>
      <c r="I24" s="8">
        <v>117</v>
      </c>
      <c r="J24" s="8">
        <v>21</v>
      </c>
      <c r="K24" s="24">
        <f t="shared" si="4"/>
        <v>1245</v>
      </c>
    </row>
    <row r="25" spans="1:11" x14ac:dyDescent="0.25">
      <c r="A25" s="4"/>
      <c r="B25" s="1" t="s">
        <v>10</v>
      </c>
      <c r="C25" s="4">
        <v>86</v>
      </c>
      <c r="D25" s="4">
        <v>76</v>
      </c>
      <c r="E25" s="8">
        <v>51</v>
      </c>
      <c r="F25" s="8">
        <v>0</v>
      </c>
      <c r="G25" s="8">
        <v>31</v>
      </c>
      <c r="H25" s="8">
        <v>28</v>
      </c>
      <c r="I25" s="8">
        <v>19</v>
      </c>
      <c r="J25" s="8">
        <v>16</v>
      </c>
      <c r="K25" s="24">
        <f t="shared" si="4"/>
        <v>307</v>
      </c>
    </row>
    <row r="26" spans="1:11" x14ac:dyDescent="0.25">
      <c r="A26" s="4"/>
      <c r="B26" s="1" t="s">
        <v>11</v>
      </c>
      <c r="C26" s="4">
        <v>3</v>
      </c>
      <c r="D26" s="4">
        <v>1</v>
      </c>
      <c r="E26" s="8">
        <v>0</v>
      </c>
      <c r="F26" s="8">
        <v>0</v>
      </c>
      <c r="G26" s="8">
        <v>0</v>
      </c>
      <c r="H26" s="8">
        <v>3</v>
      </c>
      <c r="I26" s="8">
        <v>0</v>
      </c>
      <c r="J26" s="8">
        <v>0</v>
      </c>
      <c r="K26" s="24">
        <f t="shared" si="4"/>
        <v>7</v>
      </c>
    </row>
    <row r="27" spans="1:11" x14ac:dyDescent="0.25">
      <c r="A27" s="4"/>
      <c r="B27" s="1" t="s">
        <v>12</v>
      </c>
      <c r="C27" s="4">
        <v>0</v>
      </c>
      <c r="D27" s="4">
        <v>0</v>
      </c>
      <c r="E27" s="8">
        <v>0</v>
      </c>
      <c r="F27" s="8">
        <v>0</v>
      </c>
      <c r="G27" s="8">
        <v>2</v>
      </c>
      <c r="H27" s="8">
        <v>1</v>
      </c>
      <c r="I27" s="8">
        <v>3</v>
      </c>
      <c r="J27" s="8">
        <v>1</v>
      </c>
      <c r="K27" s="24">
        <f t="shared" si="4"/>
        <v>7</v>
      </c>
    </row>
    <row r="28" spans="1:11" x14ac:dyDescent="0.25">
      <c r="A28" s="12"/>
      <c r="B28" s="12" t="s">
        <v>13</v>
      </c>
      <c r="C28" s="10">
        <f t="shared" ref="C28:J28" si="5">C23+C24+C25+C26+C27</f>
        <v>479</v>
      </c>
      <c r="D28" s="10">
        <f t="shared" si="5"/>
        <v>425</v>
      </c>
      <c r="E28" s="10">
        <f t="shared" si="5"/>
        <v>317</v>
      </c>
      <c r="F28" s="10">
        <f t="shared" si="5"/>
        <v>15</v>
      </c>
      <c r="G28" s="10">
        <f t="shared" si="5"/>
        <v>531</v>
      </c>
      <c r="H28" s="10">
        <f t="shared" si="5"/>
        <v>231</v>
      </c>
      <c r="I28" s="10">
        <f t="shared" si="5"/>
        <v>264</v>
      </c>
      <c r="J28" s="10">
        <f t="shared" si="5"/>
        <v>92</v>
      </c>
      <c r="K28" s="10">
        <f t="shared" si="4"/>
        <v>2354</v>
      </c>
    </row>
  </sheetData>
  <mergeCells count="3">
    <mergeCell ref="A1:J1"/>
    <mergeCell ref="A11:K11"/>
    <mergeCell ref="A21:K21"/>
  </mergeCells>
  <pageMargins left="0.7" right="0.7" top="0.75" bottom="0.75" header="0.3" footer="0.3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8DA8-1F9E-4121-9166-83055BA78A76}">
  <dimension ref="A1:F47"/>
  <sheetViews>
    <sheetView workbookViewId="0">
      <selection activeCell="I17" sqref="I17"/>
    </sheetView>
  </sheetViews>
  <sheetFormatPr baseColWidth="10" defaultRowHeight="15" x14ac:dyDescent="0.25"/>
  <cols>
    <col min="1" max="1" width="7.85546875" customWidth="1"/>
    <col min="2" max="2" width="36.28515625" customWidth="1"/>
  </cols>
  <sheetData>
    <row r="1" spans="1:6" x14ac:dyDescent="0.25">
      <c r="A1" s="36" t="s">
        <v>16</v>
      </c>
      <c r="B1" s="37"/>
      <c r="C1" s="37"/>
      <c r="D1" s="37"/>
      <c r="E1" s="37"/>
    </row>
    <row r="2" spans="1:6" ht="25.5" x14ac:dyDescent="0.25">
      <c r="A2" s="13" t="s">
        <v>1</v>
      </c>
      <c r="B2" s="13" t="s">
        <v>2</v>
      </c>
      <c r="C2" s="14" t="s">
        <v>7</v>
      </c>
      <c r="D2" s="14" t="s">
        <v>8</v>
      </c>
      <c r="E2" s="14" t="s">
        <v>57</v>
      </c>
    </row>
    <row r="3" spans="1:6" x14ac:dyDescent="0.25">
      <c r="A3" s="4">
        <v>1</v>
      </c>
      <c r="B3" s="1" t="s">
        <v>17</v>
      </c>
      <c r="C3" s="4">
        <v>192</v>
      </c>
      <c r="D3" s="4">
        <v>24</v>
      </c>
      <c r="E3" s="4">
        <f>C3+D3</f>
        <v>216</v>
      </c>
    </row>
    <row r="4" spans="1:6" x14ac:dyDescent="0.25">
      <c r="A4" s="4"/>
      <c r="B4" s="1" t="s">
        <v>10</v>
      </c>
      <c r="C4" s="4">
        <v>39</v>
      </c>
      <c r="D4" s="4">
        <v>6</v>
      </c>
      <c r="E4" s="4">
        <f>C4+D4</f>
        <v>45</v>
      </c>
    </row>
    <row r="5" spans="1:6" x14ac:dyDescent="0.25">
      <c r="A5" s="4"/>
      <c r="B5" s="1" t="s">
        <v>11</v>
      </c>
      <c r="C5" s="4">
        <v>0</v>
      </c>
      <c r="D5" s="4">
        <v>0</v>
      </c>
      <c r="E5" s="4">
        <f>C5+D5</f>
        <v>0</v>
      </c>
    </row>
    <row r="6" spans="1:6" x14ac:dyDescent="0.25">
      <c r="A6" s="4"/>
      <c r="B6" s="1" t="s">
        <v>12</v>
      </c>
      <c r="C6" s="4">
        <v>0</v>
      </c>
      <c r="D6" s="4">
        <v>0</v>
      </c>
      <c r="E6" s="4">
        <f>C6+D6</f>
        <v>0</v>
      </c>
    </row>
    <row r="7" spans="1:6" x14ac:dyDescent="0.25">
      <c r="A7" s="15"/>
      <c r="B7" s="15" t="s">
        <v>13</v>
      </c>
      <c r="C7" s="13">
        <f>C3+C4+C5+C6</f>
        <v>231</v>
      </c>
      <c r="D7" s="13">
        <f>D3+D4+D5+D6</f>
        <v>30</v>
      </c>
      <c r="E7" s="25">
        <f>C7+D7</f>
        <v>261</v>
      </c>
    </row>
    <row r="11" spans="1:6" x14ac:dyDescent="0.25">
      <c r="A11" s="38" t="s">
        <v>18</v>
      </c>
      <c r="B11" s="38"/>
      <c r="C11" s="38"/>
      <c r="D11" s="38"/>
      <c r="E11" s="38"/>
      <c r="F11" s="38"/>
    </row>
    <row r="12" spans="1:6" ht="25.5" x14ac:dyDescent="0.25">
      <c r="A12" s="13" t="s">
        <v>1</v>
      </c>
      <c r="B12" s="13" t="s">
        <v>2</v>
      </c>
      <c r="C12" s="14" t="s">
        <v>6</v>
      </c>
      <c r="D12" s="14" t="s">
        <v>8</v>
      </c>
      <c r="E12" s="14" t="s">
        <v>19</v>
      </c>
      <c r="F12" s="14" t="s">
        <v>57</v>
      </c>
    </row>
    <row r="13" spans="1:6" x14ac:dyDescent="0.25">
      <c r="A13" s="16">
        <v>1</v>
      </c>
      <c r="B13" s="17" t="s">
        <v>20</v>
      </c>
      <c r="C13" s="16">
        <v>283</v>
      </c>
      <c r="D13" s="16">
        <v>108</v>
      </c>
      <c r="E13" s="18">
        <v>20</v>
      </c>
      <c r="F13" s="4">
        <f>C13+D13+E13</f>
        <v>411</v>
      </c>
    </row>
    <row r="14" spans="1:6" x14ac:dyDescent="0.25">
      <c r="A14" s="4">
        <v>2</v>
      </c>
      <c r="B14" s="1" t="s">
        <v>21</v>
      </c>
      <c r="C14" s="8">
        <v>217</v>
      </c>
      <c r="D14" s="8">
        <v>99</v>
      </c>
      <c r="E14" s="4">
        <v>24</v>
      </c>
      <c r="F14" s="4">
        <f t="shared" ref="F14:F18" si="0">C14+D14+E14</f>
        <v>340</v>
      </c>
    </row>
    <row r="15" spans="1:6" x14ac:dyDescent="0.25">
      <c r="A15" s="4"/>
      <c r="B15" s="1" t="s">
        <v>10</v>
      </c>
      <c r="C15" s="8">
        <v>31</v>
      </c>
      <c r="D15" s="8">
        <v>25</v>
      </c>
      <c r="E15" s="4">
        <v>4</v>
      </c>
      <c r="F15" s="4">
        <f t="shared" si="0"/>
        <v>60</v>
      </c>
    </row>
    <row r="16" spans="1:6" x14ac:dyDescent="0.25">
      <c r="A16" s="4"/>
      <c r="B16" s="1" t="s">
        <v>11</v>
      </c>
      <c r="C16" s="8">
        <v>0</v>
      </c>
      <c r="D16" s="8">
        <v>0</v>
      </c>
      <c r="E16" s="4">
        <v>0</v>
      </c>
      <c r="F16" s="4">
        <f t="shared" si="0"/>
        <v>0</v>
      </c>
    </row>
    <row r="17" spans="1:6" x14ac:dyDescent="0.25">
      <c r="A17" s="4"/>
      <c r="B17" s="1" t="s">
        <v>12</v>
      </c>
      <c r="C17" s="8">
        <v>0</v>
      </c>
      <c r="D17" s="8">
        <v>2</v>
      </c>
      <c r="E17" s="4">
        <v>0</v>
      </c>
      <c r="F17" s="4">
        <f t="shared" si="0"/>
        <v>2</v>
      </c>
    </row>
    <row r="18" spans="1:6" x14ac:dyDescent="0.25">
      <c r="A18" s="15"/>
      <c r="B18" s="15" t="s">
        <v>13</v>
      </c>
      <c r="C18" s="13">
        <f>C14+C15+C16+C17+C13</f>
        <v>531</v>
      </c>
      <c r="D18" s="13">
        <f>D14+D15+D16+D17+D13</f>
        <v>234</v>
      </c>
      <c r="E18" s="13">
        <f>E14+E15+E16+E17+E13</f>
        <v>48</v>
      </c>
      <c r="F18" s="25">
        <f t="shared" si="0"/>
        <v>813</v>
      </c>
    </row>
    <row r="22" spans="1:6" x14ac:dyDescent="0.25">
      <c r="A22" s="38" t="s">
        <v>22</v>
      </c>
      <c r="B22" s="38"/>
      <c r="C22" s="38"/>
      <c r="D22" s="38"/>
      <c r="E22" s="38"/>
      <c r="F22" s="38"/>
    </row>
    <row r="23" spans="1:6" ht="25.5" x14ac:dyDescent="0.25">
      <c r="A23" s="13" t="s">
        <v>1</v>
      </c>
      <c r="B23" s="13" t="s">
        <v>2</v>
      </c>
      <c r="C23" s="14" t="s">
        <v>5</v>
      </c>
      <c r="D23" s="14" t="s">
        <v>37</v>
      </c>
      <c r="E23" s="14" t="s">
        <v>19</v>
      </c>
      <c r="F23" s="14" t="s">
        <v>57</v>
      </c>
    </row>
    <row r="24" spans="1:6" x14ac:dyDescent="0.25">
      <c r="A24" s="4">
        <v>1</v>
      </c>
      <c r="B24" s="1" t="s">
        <v>23</v>
      </c>
      <c r="C24" s="4">
        <v>237</v>
      </c>
      <c r="D24" s="4">
        <v>6</v>
      </c>
      <c r="E24" s="4">
        <v>20</v>
      </c>
      <c r="F24" s="4">
        <f>C24+D24+E24</f>
        <v>263</v>
      </c>
    </row>
    <row r="25" spans="1:6" x14ac:dyDescent="0.25">
      <c r="A25" s="4"/>
      <c r="B25" s="1" t="s">
        <v>10</v>
      </c>
      <c r="C25" s="4">
        <v>77</v>
      </c>
      <c r="D25" s="4">
        <v>0</v>
      </c>
      <c r="E25" s="4">
        <v>22</v>
      </c>
      <c r="F25" s="4">
        <f t="shared" ref="F25:F28" si="1">C25+D25+E25</f>
        <v>99</v>
      </c>
    </row>
    <row r="26" spans="1:6" x14ac:dyDescent="0.25">
      <c r="A26" s="4"/>
      <c r="B26" s="1" t="s">
        <v>11</v>
      </c>
      <c r="C26" s="4">
        <v>0</v>
      </c>
      <c r="D26" s="4">
        <v>0</v>
      </c>
      <c r="E26" s="4">
        <v>0</v>
      </c>
      <c r="F26" s="4">
        <f t="shared" si="1"/>
        <v>0</v>
      </c>
    </row>
    <row r="27" spans="1:6" x14ac:dyDescent="0.25">
      <c r="A27" s="4"/>
      <c r="B27" s="1" t="s">
        <v>12</v>
      </c>
      <c r="C27" s="4">
        <v>3</v>
      </c>
      <c r="D27" s="4">
        <v>0</v>
      </c>
      <c r="E27" s="4">
        <v>2</v>
      </c>
      <c r="F27" s="4">
        <f t="shared" si="1"/>
        <v>5</v>
      </c>
    </row>
    <row r="28" spans="1:6" x14ac:dyDescent="0.25">
      <c r="A28" s="15"/>
      <c r="B28" s="15" t="s">
        <v>13</v>
      </c>
      <c r="C28" s="13">
        <f>C24+C25+C26+C27</f>
        <v>317</v>
      </c>
      <c r="D28" s="13">
        <f>D24+D25+D26+D27</f>
        <v>6</v>
      </c>
      <c r="E28" s="13">
        <f>E24+E25+E26+E27</f>
        <v>44</v>
      </c>
      <c r="F28" s="25">
        <f t="shared" si="1"/>
        <v>367</v>
      </c>
    </row>
    <row r="31" spans="1:6" x14ac:dyDescent="0.25">
      <c r="A31" s="38" t="s">
        <v>38</v>
      </c>
      <c r="B31" s="38"/>
      <c r="C31" s="38"/>
      <c r="D31" s="38"/>
      <c r="E31" s="38"/>
    </row>
    <row r="32" spans="1:6" ht="25.5" x14ac:dyDescent="0.25">
      <c r="A32" s="13" t="s">
        <v>1</v>
      </c>
      <c r="B32" s="13" t="s">
        <v>2</v>
      </c>
      <c r="C32" s="14" t="s">
        <v>4</v>
      </c>
      <c r="D32" s="14" t="s">
        <v>37</v>
      </c>
      <c r="E32" s="14" t="s">
        <v>57</v>
      </c>
    </row>
    <row r="33" spans="1:5" x14ac:dyDescent="0.25">
      <c r="A33" s="4">
        <v>1</v>
      </c>
      <c r="B33" s="1" t="s">
        <v>39</v>
      </c>
      <c r="C33" s="4">
        <v>351</v>
      </c>
      <c r="D33" s="4">
        <v>8</v>
      </c>
      <c r="E33" s="4">
        <f>C33+D33</f>
        <v>359</v>
      </c>
    </row>
    <row r="34" spans="1:5" x14ac:dyDescent="0.25">
      <c r="A34" s="4"/>
      <c r="B34" s="1" t="s">
        <v>10</v>
      </c>
      <c r="C34" s="4">
        <v>73</v>
      </c>
      <c r="D34" s="4">
        <v>1</v>
      </c>
      <c r="E34" s="4">
        <f t="shared" ref="E34:E37" si="2">C34+D34</f>
        <v>74</v>
      </c>
    </row>
    <row r="35" spans="1:5" x14ac:dyDescent="0.25">
      <c r="A35" s="4"/>
      <c r="B35" s="1" t="s">
        <v>11</v>
      </c>
      <c r="C35" s="4">
        <v>0</v>
      </c>
      <c r="D35" s="4">
        <v>0</v>
      </c>
      <c r="E35" s="4">
        <f t="shared" si="2"/>
        <v>0</v>
      </c>
    </row>
    <row r="36" spans="1:5" x14ac:dyDescent="0.25">
      <c r="A36" s="4"/>
      <c r="B36" s="1" t="s">
        <v>12</v>
      </c>
      <c r="C36" s="4">
        <v>0</v>
      </c>
      <c r="D36" s="4">
        <v>0</v>
      </c>
      <c r="E36" s="4">
        <f t="shared" si="2"/>
        <v>0</v>
      </c>
    </row>
    <row r="37" spans="1:5" x14ac:dyDescent="0.25">
      <c r="A37" s="15"/>
      <c r="B37" s="15" t="s">
        <v>13</v>
      </c>
      <c r="C37" s="13">
        <f>C33+C34+C35+C36</f>
        <v>424</v>
      </c>
      <c r="D37" s="13">
        <f>D33+D34+D35+D36</f>
        <v>9</v>
      </c>
      <c r="E37" s="25">
        <f t="shared" si="2"/>
        <v>433</v>
      </c>
    </row>
    <row r="40" spans="1:5" x14ac:dyDescent="0.25">
      <c r="A40" s="33" t="s">
        <v>40</v>
      </c>
      <c r="B40" s="34"/>
      <c r="C40" s="35"/>
    </row>
    <row r="41" spans="1:5" ht="25.5" x14ac:dyDescent="0.25">
      <c r="A41" s="13" t="s">
        <v>1</v>
      </c>
      <c r="B41" s="13" t="s">
        <v>2</v>
      </c>
      <c r="C41" s="14" t="s">
        <v>3</v>
      </c>
    </row>
    <row r="42" spans="1:5" x14ac:dyDescent="0.25">
      <c r="A42" s="16">
        <v>1</v>
      </c>
      <c r="B42" s="17" t="s">
        <v>41</v>
      </c>
      <c r="C42" s="16">
        <v>172</v>
      </c>
    </row>
    <row r="43" spans="1:5" x14ac:dyDescent="0.25">
      <c r="A43" s="4">
        <v>2</v>
      </c>
      <c r="B43" s="1" t="s">
        <v>42</v>
      </c>
      <c r="C43" s="8">
        <v>276</v>
      </c>
    </row>
    <row r="44" spans="1:5" x14ac:dyDescent="0.25">
      <c r="A44" s="4"/>
      <c r="B44" s="1" t="s">
        <v>10</v>
      </c>
      <c r="C44" s="8">
        <v>31</v>
      </c>
    </row>
    <row r="45" spans="1:5" x14ac:dyDescent="0.25">
      <c r="A45" s="4"/>
      <c r="B45" s="1" t="s">
        <v>11</v>
      </c>
      <c r="C45" s="8">
        <v>0</v>
      </c>
    </row>
    <row r="46" spans="1:5" x14ac:dyDescent="0.25">
      <c r="A46" s="4"/>
      <c r="B46" s="1" t="s">
        <v>12</v>
      </c>
      <c r="C46" s="8">
        <v>0</v>
      </c>
    </row>
    <row r="47" spans="1:5" x14ac:dyDescent="0.25">
      <c r="A47" s="15"/>
      <c r="B47" s="15" t="s">
        <v>13</v>
      </c>
      <c r="C47" s="13">
        <f>C43+C44+C45+C46+C42</f>
        <v>479</v>
      </c>
    </row>
  </sheetData>
  <mergeCells count="5">
    <mergeCell ref="A40:C40"/>
    <mergeCell ref="A1:E1"/>
    <mergeCell ref="A11:F11"/>
    <mergeCell ref="A22:F22"/>
    <mergeCell ref="A31:E3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F9B83-8469-41AA-B512-8F955852C76E}">
  <dimension ref="A1:F123"/>
  <sheetViews>
    <sheetView tabSelected="1" topLeftCell="A52" workbookViewId="0">
      <selection activeCell="E89" sqref="E89"/>
    </sheetView>
  </sheetViews>
  <sheetFormatPr baseColWidth="10" defaultRowHeight="15" x14ac:dyDescent="0.25"/>
  <cols>
    <col min="1" max="1" width="7.85546875" customWidth="1"/>
    <col min="2" max="2" width="36" customWidth="1"/>
  </cols>
  <sheetData>
    <row r="1" spans="1:5" x14ac:dyDescent="0.25">
      <c r="A1" s="42" t="s">
        <v>60</v>
      </c>
      <c r="B1" s="42"/>
      <c r="C1" s="42"/>
      <c r="D1" s="42"/>
      <c r="E1" s="42"/>
    </row>
    <row r="2" spans="1:5" ht="25.5" x14ac:dyDescent="0.25">
      <c r="A2" s="19" t="s">
        <v>1</v>
      </c>
      <c r="B2" s="19" t="s">
        <v>2</v>
      </c>
      <c r="C2" s="20" t="s">
        <v>7</v>
      </c>
      <c r="D2" s="20" t="s">
        <v>8</v>
      </c>
      <c r="E2" s="20" t="s">
        <v>57</v>
      </c>
    </row>
    <row r="3" spans="1:5" x14ac:dyDescent="0.25">
      <c r="A3" s="4">
        <v>1</v>
      </c>
      <c r="B3" s="1" t="s">
        <v>24</v>
      </c>
      <c r="C3" s="4">
        <v>38</v>
      </c>
      <c r="D3" s="4">
        <v>27</v>
      </c>
      <c r="E3" s="4">
        <f>C3+D3</f>
        <v>65</v>
      </c>
    </row>
    <row r="4" spans="1:5" x14ac:dyDescent="0.25">
      <c r="A4" s="4"/>
      <c r="B4" s="1" t="s">
        <v>10</v>
      </c>
      <c r="C4" s="4">
        <v>4</v>
      </c>
      <c r="D4" s="4">
        <v>2</v>
      </c>
      <c r="E4" s="4">
        <f t="shared" ref="E4:E7" si="0">C4+D4</f>
        <v>6</v>
      </c>
    </row>
    <row r="5" spans="1:5" x14ac:dyDescent="0.25">
      <c r="A5" s="4"/>
      <c r="B5" s="1" t="s">
        <v>11</v>
      </c>
      <c r="C5" s="4">
        <v>0</v>
      </c>
      <c r="D5" s="4">
        <v>0</v>
      </c>
      <c r="E5" s="4">
        <f t="shared" si="0"/>
        <v>0</v>
      </c>
    </row>
    <row r="6" spans="1:5" x14ac:dyDescent="0.25">
      <c r="A6" s="4"/>
      <c r="B6" s="1" t="s">
        <v>12</v>
      </c>
      <c r="C6" s="4">
        <v>0</v>
      </c>
      <c r="D6" s="4">
        <v>0</v>
      </c>
      <c r="E6" s="4">
        <f t="shared" si="0"/>
        <v>0</v>
      </c>
    </row>
    <row r="7" spans="1:5" x14ac:dyDescent="0.25">
      <c r="A7" s="21"/>
      <c r="B7" s="21" t="s">
        <v>13</v>
      </c>
      <c r="C7" s="19">
        <f>C3+C4+C5+C6</f>
        <v>42</v>
      </c>
      <c r="D7" s="19">
        <f>D3+D4+D5+D6</f>
        <v>29</v>
      </c>
      <c r="E7" s="26">
        <f t="shared" si="0"/>
        <v>71</v>
      </c>
    </row>
    <row r="9" spans="1:5" x14ac:dyDescent="0.25">
      <c r="A9" s="39" t="s">
        <v>25</v>
      </c>
      <c r="B9" s="40"/>
      <c r="C9" s="41"/>
    </row>
    <row r="10" spans="1:5" ht="25.5" x14ac:dyDescent="0.25">
      <c r="A10" s="19" t="s">
        <v>1</v>
      </c>
      <c r="B10" s="19" t="s">
        <v>2</v>
      </c>
      <c r="C10" s="20" t="s">
        <v>7</v>
      </c>
    </row>
    <row r="11" spans="1:5" x14ac:dyDescent="0.25">
      <c r="A11" s="4">
        <v>1</v>
      </c>
      <c r="B11" s="1" t="s">
        <v>26</v>
      </c>
      <c r="C11" s="4">
        <v>61</v>
      </c>
    </row>
    <row r="12" spans="1:5" x14ac:dyDescent="0.25">
      <c r="A12" s="4">
        <v>2</v>
      </c>
      <c r="B12" s="1" t="s">
        <v>27</v>
      </c>
      <c r="C12" s="4">
        <v>108</v>
      </c>
    </row>
    <row r="13" spans="1:5" x14ac:dyDescent="0.25">
      <c r="A13" s="4"/>
      <c r="B13" s="1" t="s">
        <v>10</v>
      </c>
      <c r="C13" s="4">
        <v>18</v>
      </c>
    </row>
    <row r="14" spans="1:5" x14ac:dyDescent="0.25">
      <c r="A14" s="4"/>
      <c r="B14" s="1" t="s">
        <v>11</v>
      </c>
      <c r="C14" s="4">
        <v>2</v>
      </c>
    </row>
    <row r="15" spans="1:5" x14ac:dyDescent="0.25">
      <c r="A15" s="4"/>
      <c r="B15" s="1" t="s">
        <v>12</v>
      </c>
      <c r="C15" s="4">
        <v>0</v>
      </c>
    </row>
    <row r="16" spans="1:5" x14ac:dyDescent="0.25">
      <c r="A16" s="21"/>
      <c r="B16" s="21" t="s">
        <v>13</v>
      </c>
      <c r="C16" s="19">
        <f>C11+C12+C13+C14+C15</f>
        <v>189</v>
      </c>
    </row>
    <row r="18" spans="1:6" x14ac:dyDescent="0.25">
      <c r="A18" s="42" t="s">
        <v>59</v>
      </c>
      <c r="B18" s="42"/>
      <c r="C18" s="42"/>
      <c r="D18" s="42"/>
      <c r="E18" s="42"/>
      <c r="F18" s="42"/>
    </row>
    <row r="19" spans="1:6" ht="25.5" x14ac:dyDescent="0.25">
      <c r="A19" s="19" t="s">
        <v>1</v>
      </c>
      <c r="B19" s="19" t="s">
        <v>2</v>
      </c>
      <c r="C19" s="20" t="s">
        <v>6</v>
      </c>
      <c r="D19" s="20" t="s">
        <v>8</v>
      </c>
      <c r="E19" s="20" t="s">
        <v>19</v>
      </c>
      <c r="F19" s="20" t="s">
        <v>57</v>
      </c>
    </row>
    <row r="20" spans="1:6" x14ac:dyDescent="0.25">
      <c r="A20" s="4">
        <v>1</v>
      </c>
      <c r="B20" s="1" t="s">
        <v>28</v>
      </c>
      <c r="C20" s="4">
        <v>93</v>
      </c>
      <c r="D20" s="4">
        <v>41</v>
      </c>
      <c r="E20" s="4">
        <v>22</v>
      </c>
      <c r="F20" s="4">
        <f>C20+D20+E20</f>
        <v>156</v>
      </c>
    </row>
    <row r="21" spans="1:6" x14ac:dyDescent="0.25">
      <c r="A21" s="4">
        <v>2</v>
      </c>
      <c r="B21" s="1" t="s">
        <v>29</v>
      </c>
      <c r="C21" s="4">
        <v>28</v>
      </c>
      <c r="D21" s="4">
        <v>33</v>
      </c>
      <c r="E21" s="4">
        <v>19</v>
      </c>
      <c r="F21" s="4">
        <f t="shared" ref="F21:F25" si="1">C21+D21+E21</f>
        <v>80</v>
      </c>
    </row>
    <row r="22" spans="1:6" x14ac:dyDescent="0.25">
      <c r="A22" s="4"/>
      <c r="B22" s="1" t="s">
        <v>10</v>
      </c>
      <c r="C22" s="4">
        <v>13</v>
      </c>
      <c r="D22" s="4">
        <v>12</v>
      </c>
      <c r="E22" s="4">
        <v>7</v>
      </c>
      <c r="F22" s="4">
        <f t="shared" si="1"/>
        <v>32</v>
      </c>
    </row>
    <row r="23" spans="1:6" x14ac:dyDescent="0.25">
      <c r="A23" s="4"/>
      <c r="B23" s="1" t="s">
        <v>11</v>
      </c>
      <c r="C23" s="4">
        <v>0</v>
      </c>
      <c r="D23" s="4">
        <v>0</v>
      </c>
      <c r="E23" s="4">
        <v>0</v>
      </c>
      <c r="F23" s="4">
        <f t="shared" si="1"/>
        <v>0</v>
      </c>
    </row>
    <row r="24" spans="1:6" x14ac:dyDescent="0.25">
      <c r="A24" s="4"/>
      <c r="B24" s="1" t="s">
        <v>12</v>
      </c>
      <c r="C24" s="4">
        <v>0</v>
      </c>
      <c r="D24" s="4">
        <v>0</v>
      </c>
      <c r="E24" s="4">
        <v>0</v>
      </c>
      <c r="F24" s="4">
        <f t="shared" si="1"/>
        <v>0</v>
      </c>
    </row>
    <row r="25" spans="1:6" x14ac:dyDescent="0.25">
      <c r="A25" s="21"/>
      <c r="B25" s="21" t="s">
        <v>13</v>
      </c>
      <c r="C25" s="19">
        <f>C20+C21+C22+C23+C24</f>
        <v>134</v>
      </c>
      <c r="D25" s="19">
        <f>D20+D21+D22+D23+D24</f>
        <v>86</v>
      </c>
      <c r="E25" s="19">
        <f>E20+E21+E22+E23+E24</f>
        <v>48</v>
      </c>
      <c r="F25" s="26">
        <f t="shared" si="1"/>
        <v>268</v>
      </c>
    </row>
    <row r="27" spans="1:6" x14ac:dyDescent="0.25">
      <c r="A27" s="42" t="s">
        <v>30</v>
      </c>
      <c r="B27" s="42"/>
      <c r="C27" s="42"/>
      <c r="D27" s="42"/>
      <c r="E27" s="42"/>
    </row>
    <row r="28" spans="1:6" ht="25.5" x14ac:dyDescent="0.25">
      <c r="A28" s="19" t="s">
        <v>1</v>
      </c>
      <c r="B28" s="19" t="s">
        <v>2</v>
      </c>
      <c r="C28" s="20" t="s">
        <v>6</v>
      </c>
      <c r="D28" s="20" t="s">
        <v>8</v>
      </c>
      <c r="E28" s="20" t="s">
        <v>57</v>
      </c>
    </row>
    <row r="29" spans="1:6" x14ac:dyDescent="0.25">
      <c r="A29" s="4">
        <v>1</v>
      </c>
      <c r="B29" s="1" t="s">
        <v>31</v>
      </c>
      <c r="C29" s="4">
        <v>65</v>
      </c>
      <c r="D29" s="4">
        <v>83</v>
      </c>
      <c r="E29" s="4">
        <f>C29+D29</f>
        <v>148</v>
      </c>
    </row>
    <row r="30" spans="1:6" x14ac:dyDescent="0.25">
      <c r="A30" s="4">
        <v>2</v>
      </c>
      <c r="B30" s="1" t="s">
        <v>32</v>
      </c>
      <c r="C30" s="4">
        <v>44</v>
      </c>
      <c r="D30" s="4">
        <v>39</v>
      </c>
      <c r="E30" s="4">
        <f t="shared" ref="E30:E34" si="2">C30+D30</f>
        <v>83</v>
      </c>
    </row>
    <row r="31" spans="1:6" x14ac:dyDescent="0.25">
      <c r="A31" s="4"/>
      <c r="B31" s="1" t="s">
        <v>10</v>
      </c>
      <c r="C31" s="4">
        <v>10</v>
      </c>
      <c r="D31" s="4">
        <v>17</v>
      </c>
      <c r="E31" s="4">
        <f t="shared" si="2"/>
        <v>27</v>
      </c>
    </row>
    <row r="32" spans="1:6" x14ac:dyDescent="0.25">
      <c r="A32" s="4"/>
      <c r="B32" s="1" t="s">
        <v>11</v>
      </c>
      <c r="C32" s="4">
        <v>0</v>
      </c>
      <c r="D32" s="4">
        <v>0</v>
      </c>
      <c r="E32" s="4">
        <f t="shared" si="2"/>
        <v>0</v>
      </c>
    </row>
    <row r="33" spans="1:5" x14ac:dyDescent="0.25">
      <c r="A33" s="4"/>
      <c r="B33" s="1" t="s">
        <v>12</v>
      </c>
      <c r="C33" s="4">
        <v>0</v>
      </c>
      <c r="D33" s="4">
        <v>1</v>
      </c>
      <c r="E33" s="4">
        <f t="shared" si="2"/>
        <v>1</v>
      </c>
    </row>
    <row r="34" spans="1:5" x14ac:dyDescent="0.25">
      <c r="A34" s="21"/>
      <c r="B34" s="21" t="s">
        <v>13</v>
      </c>
      <c r="C34" s="19">
        <f>C29+C30+C31+C32+C33</f>
        <v>119</v>
      </c>
      <c r="D34" s="19">
        <f>D29+D30+D31+D32+D33</f>
        <v>140</v>
      </c>
      <c r="E34" s="26">
        <f t="shared" si="2"/>
        <v>259</v>
      </c>
    </row>
    <row r="37" spans="1:5" x14ac:dyDescent="0.25">
      <c r="A37" s="39" t="s">
        <v>64</v>
      </c>
      <c r="B37" s="40"/>
      <c r="C37" s="41"/>
    </row>
    <row r="38" spans="1:5" ht="25.5" x14ac:dyDescent="0.25">
      <c r="A38" s="19" t="s">
        <v>1</v>
      </c>
      <c r="B38" s="19" t="s">
        <v>2</v>
      </c>
      <c r="C38" s="20" t="s">
        <v>5</v>
      </c>
    </row>
    <row r="39" spans="1:5" x14ac:dyDescent="0.25">
      <c r="A39" s="4">
        <v>1</v>
      </c>
      <c r="B39" s="1" t="s">
        <v>66</v>
      </c>
      <c r="C39" s="4">
        <v>52</v>
      </c>
    </row>
    <row r="40" spans="1:5" x14ac:dyDescent="0.25">
      <c r="A40" s="4"/>
      <c r="B40" s="1" t="s">
        <v>10</v>
      </c>
      <c r="C40" s="4">
        <v>21</v>
      </c>
    </row>
    <row r="41" spans="1:5" x14ac:dyDescent="0.25">
      <c r="A41" s="4"/>
      <c r="B41" s="1" t="s">
        <v>11</v>
      </c>
      <c r="C41" s="4">
        <v>0</v>
      </c>
    </row>
    <row r="42" spans="1:5" x14ac:dyDescent="0.25">
      <c r="A42" s="4"/>
      <c r="B42" s="1" t="s">
        <v>12</v>
      </c>
      <c r="C42" s="4">
        <v>0</v>
      </c>
    </row>
    <row r="43" spans="1:5" x14ac:dyDescent="0.25">
      <c r="A43" s="21"/>
      <c r="B43" s="21" t="s">
        <v>13</v>
      </c>
      <c r="C43" s="19">
        <f>C39+C40+C42+C41</f>
        <v>73</v>
      </c>
    </row>
    <row r="45" spans="1:5" x14ac:dyDescent="0.25">
      <c r="A45" s="39" t="s">
        <v>35</v>
      </c>
      <c r="B45" s="40"/>
      <c r="C45" s="41"/>
    </row>
    <row r="46" spans="1:5" ht="25.5" x14ac:dyDescent="0.25">
      <c r="A46" s="19" t="s">
        <v>1</v>
      </c>
      <c r="B46" s="19" t="s">
        <v>2</v>
      </c>
      <c r="C46" s="20" t="s">
        <v>5</v>
      </c>
    </row>
    <row r="47" spans="1:5" x14ac:dyDescent="0.25">
      <c r="A47" s="4">
        <v>1</v>
      </c>
      <c r="B47" s="1" t="s">
        <v>33</v>
      </c>
      <c r="C47" s="4">
        <v>55</v>
      </c>
    </row>
    <row r="48" spans="1:5" x14ac:dyDescent="0.25">
      <c r="A48" s="4">
        <v>2</v>
      </c>
      <c r="B48" s="1" t="s">
        <v>34</v>
      </c>
      <c r="C48" s="4">
        <v>46</v>
      </c>
    </row>
    <row r="49" spans="1:5" x14ac:dyDescent="0.25">
      <c r="A49" s="4"/>
      <c r="B49" s="1" t="s">
        <v>10</v>
      </c>
      <c r="C49" s="4">
        <v>11</v>
      </c>
    </row>
    <row r="50" spans="1:5" x14ac:dyDescent="0.25">
      <c r="A50" s="4"/>
      <c r="B50" s="1" t="s">
        <v>11</v>
      </c>
      <c r="C50" s="4">
        <v>0</v>
      </c>
    </row>
    <row r="51" spans="1:5" x14ac:dyDescent="0.25">
      <c r="A51" s="4"/>
      <c r="B51" s="1" t="s">
        <v>12</v>
      </c>
      <c r="C51" s="4">
        <v>0</v>
      </c>
    </row>
    <row r="52" spans="1:5" x14ac:dyDescent="0.25">
      <c r="A52" s="21"/>
      <c r="B52" s="21" t="s">
        <v>13</v>
      </c>
      <c r="C52" s="19">
        <f>C47+C48+C49+C50+C51</f>
        <v>112</v>
      </c>
    </row>
    <row r="55" spans="1:5" x14ac:dyDescent="0.25">
      <c r="A55" s="42" t="s">
        <v>58</v>
      </c>
      <c r="B55" s="42"/>
      <c r="C55" s="42"/>
      <c r="D55" s="42"/>
      <c r="E55" s="42"/>
    </row>
    <row r="56" spans="1:5" ht="25.5" x14ac:dyDescent="0.25">
      <c r="A56" s="19" t="s">
        <v>1</v>
      </c>
      <c r="B56" s="19" t="s">
        <v>2</v>
      </c>
      <c r="C56" s="20" t="s">
        <v>5</v>
      </c>
      <c r="D56" s="20" t="s">
        <v>37</v>
      </c>
      <c r="E56" s="20" t="s">
        <v>57</v>
      </c>
    </row>
    <row r="57" spans="1:5" x14ac:dyDescent="0.25">
      <c r="A57" s="4">
        <v>1</v>
      </c>
      <c r="B57" s="1" t="s">
        <v>36</v>
      </c>
      <c r="C57" s="4">
        <v>99</v>
      </c>
      <c r="D57" s="4">
        <v>5</v>
      </c>
      <c r="E57" s="4">
        <f>C57+D57</f>
        <v>104</v>
      </c>
    </row>
    <row r="58" spans="1:5" x14ac:dyDescent="0.25">
      <c r="A58" s="4"/>
      <c r="B58" s="1" t="s">
        <v>10</v>
      </c>
      <c r="C58" s="4">
        <v>28</v>
      </c>
      <c r="D58" s="4">
        <v>0</v>
      </c>
      <c r="E58" s="4">
        <f t="shared" ref="E58:E61" si="3">C58+D58</f>
        <v>28</v>
      </c>
    </row>
    <row r="59" spans="1:5" x14ac:dyDescent="0.25">
      <c r="A59" s="4"/>
      <c r="B59" s="1" t="s">
        <v>11</v>
      </c>
      <c r="C59" s="4">
        <v>0</v>
      </c>
      <c r="D59" s="4">
        <v>0</v>
      </c>
      <c r="E59" s="4">
        <f t="shared" si="3"/>
        <v>0</v>
      </c>
    </row>
    <row r="60" spans="1:5" x14ac:dyDescent="0.25">
      <c r="A60" s="4"/>
      <c r="B60" s="1" t="s">
        <v>12</v>
      </c>
      <c r="C60" s="4">
        <v>0</v>
      </c>
      <c r="D60" s="4">
        <v>0</v>
      </c>
      <c r="E60" s="4">
        <f t="shared" si="3"/>
        <v>0</v>
      </c>
    </row>
    <row r="61" spans="1:5" x14ac:dyDescent="0.25">
      <c r="A61" s="21"/>
      <c r="B61" s="21" t="s">
        <v>13</v>
      </c>
      <c r="C61" s="19">
        <f>C57+C58+C60+C59</f>
        <v>127</v>
      </c>
      <c r="D61" s="19">
        <f>D57+D58+D60+D59</f>
        <v>5</v>
      </c>
      <c r="E61" s="26">
        <f t="shared" si="3"/>
        <v>132</v>
      </c>
    </row>
    <row r="64" spans="1:5" x14ac:dyDescent="0.25">
      <c r="A64" s="39" t="s">
        <v>43</v>
      </c>
      <c r="B64" s="40"/>
      <c r="C64" s="41"/>
    </row>
    <row r="65" spans="1:3" ht="25.5" x14ac:dyDescent="0.25">
      <c r="A65" s="19" t="s">
        <v>1</v>
      </c>
      <c r="B65" s="19" t="s">
        <v>2</v>
      </c>
      <c r="C65" s="20" t="s">
        <v>3</v>
      </c>
    </row>
    <row r="66" spans="1:3" x14ac:dyDescent="0.25">
      <c r="A66" s="4">
        <v>1</v>
      </c>
      <c r="B66" s="1" t="s">
        <v>44</v>
      </c>
      <c r="C66" s="4">
        <v>151</v>
      </c>
    </row>
    <row r="67" spans="1:3" x14ac:dyDescent="0.25">
      <c r="A67" s="4"/>
      <c r="B67" s="1" t="s">
        <v>10</v>
      </c>
      <c r="C67" s="4">
        <v>65</v>
      </c>
    </row>
    <row r="68" spans="1:3" x14ac:dyDescent="0.25">
      <c r="A68" s="4"/>
      <c r="B68" s="1" t="s">
        <v>11</v>
      </c>
      <c r="C68" s="4">
        <v>5</v>
      </c>
    </row>
    <row r="69" spans="1:3" x14ac:dyDescent="0.25">
      <c r="A69" s="4"/>
      <c r="B69" s="1" t="s">
        <v>12</v>
      </c>
      <c r="C69" s="4">
        <v>0</v>
      </c>
    </row>
    <row r="70" spans="1:3" x14ac:dyDescent="0.25">
      <c r="A70" s="21"/>
      <c r="B70" s="21" t="s">
        <v>13</v>
      </c>
      <c r="C70" s="19">
        <f>C66+C67+C69+C68</f>
        <v>221</v>
      </c>
    </row>
    <row r="73" spans="1:3" x14ac:dyDescent="0.25">
      <c r="A73" s="39" t="s">
        <v>61</v>
      </c>
      <c r="B73" s="40"/>
      <c r="C73" s="41"/>
    </row>
    <row r="74" spans="1:3" ht="25.5" x14ac:dyDescent="0.25">
      <c r="A74" s="19" t="s">
        <v>1</v>
      </c>
      <c r="B74" s="19" t="s">
        <v>2</v>
      </c>
      <c r="C74" s="20" t="s">
        <v>3</v>
      </c>
    </row>
    <row r="75" spans="1:3" x14ac:dyDescent="0.25">
      <c r="A75" s="4">
        <v>1</v>
      </c>
      <c r="B75" s="1" t="s">
        <v>45</v>
      </c>
      <c r="C75" s="4">
        <v>37</v>
      </c>
    </row>
    <row r="76" spans="1:3" x14ac:dyDescent="0.25">
      <c r="A76" s="4">
        <v>2</v>
      </c>
      <c r="B76" s="1" t="s">
        <v>46</v>
      </c>
      <c r="C76" s="4">
        <v>84</v>
      </c>
    </row>
    <row r="77" spans="1:3" x14ac:dyDescent="0.25">
      <c r="A77" s="4"/>
      <c r="B77" s="1" t="s">
        <v>10</v>
      </c>
      <c r="C77" s="4">
        <v>3</v>
      </c>
    </row>
    <row r="78" spans="1:3" x14ac:dyDescent="0.25">
      <c r="A78" s="4"/>
      <c r="B78" s="1" t="s">
        <v>11</v>
      </c>
      <c r="C78" s="4">
        <v>0</v>
      </c>
    </row>
    <row r="79" spans="1:3" x14ac:dyDescent="0.25">
      <c r="A79" s="4"/>
      <c r="B79" s="1" t="s">
        <v>12</v>
      </c>
      <c r="C79" s="4">
        <v>0</v>
      </c>
    </row>
    <row r="80" spans="1:3" x14ac:dyDescent="0.25">
      <c r="A80" s="21"/>
      <c r="B80" s="21" t="s">
        <v>13</v>
      </c>
      <c r="C80" s="19">
        <f>C75+C76+C77+C78+C79</f>
        <v>124</v>
      </c>
    </row>
    <row r="81" spans="1:3" s="45" customFormat="1" x14ac:dyDescent="0.25">
      <c r="A81" s="43"/>
      <c r="B81" s="43"/>
      <c r="C81" s="44"/>
    </row>
    <row r="82" spans="1:3" s="45" customFormat="1" x14ac:dyDescent="0.25">
      <c r="A82" s="43"/>
      <c r="B82" s="43"/>
      <c r="C82" s="44"/>
    </row>
    <row r="83" spans="1:3" s="45" customFormat="1" x14ac:dyDescent="0.25">
      <c r="A83" s="43"/>
      <c r="B83" s="43"/>
      <c r="C83" s="44"/>
    </row>
    <row r="84" spans="1:3" s="45" customFormat="1" x14ac:dyDescent="0.25">
      <c r="A84" s="43"/>
      <c r="B84" s="43"/>
      <c r="C84" s="44"/>
    </row>
    <row r="88" spans="1:3" x14ac:dyDescent="0.25">
      <c r="A88" s="39" t="s">
        <v>62</v>
      </c>
      <c r="B88" s="40"/>
      <c r="C88" s="41"/>
    </row>
    <row r="89" spans="1:3" ht="25.5" x14ac:dyDescent="0.25">
      <c r="A89" s="19" t="s">
        <v>1</v>
      </c>
      <c r="B89" s="19" t="s">
        <v>2</v>
      </c>
      <c r="C89" s="20" t="s">
        <v>4</v>
      </c>
    </row>
    <row r="90" spans="1:3" x14ac:dyDescent="0.25">
      <c r="A90" s="4">
        <v>1</v>
      </c>
      <c r="B90" s="1" t="s">
        <v>48</v>
      </c>
      <c r="C90" s="4">
        <v>107</v>
      </c>
    </row>
    <row r="91" spans="1:3" x14ac:dyDescent="0.25">
      <c r="A91" s="4"/>
      <c r="B91" s="1" t="s">
        <v>10</v>
      </c>
      <c r="C91" s="4">
        <v>16</v>
      </c>
    </row>
    <row r="92" spans="1:3" x14ac:dyDescent="0.25">
      <c r="A92" s="4"/>
      <c r="B92" s="1" t="s">
        <v>11</v>
      </c>
      <c r="C92" s="4">
        <v>0</v>
      </c>
    </row>
    <row r="93" spans="1:3" x14ac:dyDescent="0.25">
      <c r="A93" s="4"/>
      <c r="B93" s="1" t="s">
        <v>12</v>
      </c>
      <c r="C93" s="4">
        <v>0</v>
      </c>
    </row>
    <row r="94" spans="1:3" x14ac:dyDescent="0.25">
      <c r="A94" s="21"/>
      <c r="B94" s="21" t="s">
        <v>13</v>
      </c>
      <c r="C94" s="19">
        <f>C90+C91+C93+C92</f>
        <v>123</v>
      </c>
    </row>
    <row r="98" spans="1:3" x14ac:dyDescent="0.25">
      <c r="A98" s="39" t="s">
        <v>49</v>
      </c>
      <c r="B98" s="40"/>
      <c r="C98" s="41"/>
    </row>
    <row r="99" spans="1:3" ht="25.5" x14ac:dyDescent="0.25">
      <c r="A99" s="19" t="s">
        <v>1</v>
      </c>
      <c r="B99" s="19" t="s">
        <v>2</v>
      </c>
      <c r="C99" s="20" t="s">
        <v>4</v>
      </c>
    </row>
    <row r="100" spans="1:3" x14ac:dyDescent="0.25">
      <c r="A100" s="4">
        <v>1</v>
      </c>
      <c r="B100" s="1" t="s">
        <v>50</v>
      </c>
      <c r="C100" s="4">
        <v>119</v>
      </c>
    </row>
    <row r="101" spans="1:3" x14ac:dyDescent="0.25">
      <c r="A101" s="4"/>
      <c r="B101" s="1" t="s">
        <v>10</v>
      </c>
      <c r="C101" s="4">
        <v>14</v>
      </c>
    </row>
    <row r="102" spans="1:3" x14ac:dyDescent="0.25">
      <c r="A102" s="4"/>
      <c r="B102" s="1" t="s">
        <v>11</v>
      </c>
      <c r="C102" s="4">
        <v>0</v>
      </c>
    </row>
    <row r="103" spans="1:3" x14ac:dyDescent="0.25">
      <c r="A103" s="4"/>
      <c r="B103" s="1" t="s">
        <v>12</v>
      </c>
      <c r="C103" s="4">
        <v>0</v>
      </c>
    </row>
    <row r="104" spans="1:3" x14ac:dyDescent="0.25">
      <c r="A104" s="21"/>
      <c r="B104" s="21" t="s">
        <v>13</v>
      </c>
      <c r="C104" s="19">
        <f>C100+C101+C103+C102</f>
        <v>133</v>
      </c>
    </row>
    <row r="107" spans="1:3" x14ac:dyDescent="0.25">
      <c r="A107" s="39" t="s">
        <v>51</v>
      </c>
      <c r="B107" s="40"/>
      <c r="C107" s="41"/>
    </row>
    <row r="108" spans="1:3" ht="25.5" x14ac:dyDescent="0.25">
      <c r="A108" s="19" t="s">
        <v>1</v>
      </c>
      <c r="B108" s="19" t="s">
        <v>2</v>
      </c>
      <c r="C108" s="20" t="s">
        <v>6</v>
      </c>
    </row>
    <row r="109" spans="1:3" x14ac:dyDescent="0.25">
      <c r="A109" s="4">
        <v>1</v>
      </c>
      <c r="B109" s="1" t="s">
        <v>52</v>
      </c>
      <c r="C109" s="4">
        <v>61</v>
      </c>
    </row>
    <row r="110" spans="1:3" x14ac:dyDescent="0.25">
      <c r="A110" s="4">
        <v>2</v>
      </c>
      <c r="B110" s="1" t="s">
        <v>53</v>
      </c>
      <c r="C110" s="4">
        <v>89</v>
      </c>
    </row>
    <row r="111" spans="1:3" x14ac:dyDescent="0.25">
      <c r="A111" s="4"/>
      <c r="B111" s="1" t="s">
        <v>10</v>
      </c>
      <c r="C111" s="4">
        <v>11</v>
      </c>
    </row>
    <row r="112" spans="1:3" x14ac:dyDescent="0.25">
      <c r="A112" s="4"/>
      <c r="B112" s="1" t="s">
        <v>11</v>
      </c>
      <c r="C112" s="4">
        <v>0</v>
      </c>
    </row>
    <row r="113" spans="1:3" x14ac:dyDescent="0.25">
      <c r="A113" s="4"/>
      <c r="B113" s="1" t="s">
        <v>12</v>
      </c>
      <c r="C113" s="4">
        <v>2</v>
      </c>
    </row>
    <row r="114" spans="1:3" x14ac:dyDescent="0.25">
      <c r="A114" s="21"/>
      <c r="B114" s="21" t="s">
        <v>13</v>
      </c>
      <c r="C114" s="19">
        <f>C109+C110+C111+C112+C113</f>
        <v>163</v>
      </c>
    </row>
    <row r="117" spans="1:3" x14ac:dyDescent="0.25">
      <c r="A117" s="39" t="s">
        <v>54</v>
      </c>
      <c r="B117" s="40"/>
      <c r="C117" s="41"/>
    </row>
    <row r="118" spans="1:3" ht="25.5" x14ac:dyDescent="0.25">
      <c r="A118" s="19" t="s">
        <v>1</v>
      </c>
      <c r="B118" s="19" t="s">
        <v>2</v>
      </c>
      <c r="C118" s="20" t="s">
        <v>6</v>
      </c>
    </row>
    <row r="119" spans="1:3" x14ac:dyDescent="0.25">
      <c r="A119" s="4">
        <v>1</v>
      </c>
      <c r="B119" s="1" t="s">
        <v>55</v>
      </c>
      <c r="C119" s="4">
        <v>98</v>
      </c>
    </row>
    <row r="120" spans="1:3" x14ac:dyDescent="0.25">
      <c r="A120" s="4"/>
      <c r="B120" s="1" t="s">
        <v>10</v>
      </c>
      <c r="C120" s="4">
        <v>16</v>
      </c>
    </row>
    <row r="121" spans="1:3" x14ac:dyDescent="0.25">
      <c r="A121" s="4"/>
      <c r="B121" s="1" t="s">
        <v>11</v>
      </c>
      <c r="C121" s="4">
        <v>0</v>
      </c>
    </row>
    <row r="122" spans="1:3" x14ac:dyDescent="0.25">
      <c r="A122" s="4"/>
      <c r="B122" s="1" t="s">
        <v>12</v>
      </c>
      <c r="C122" s="4">
        <v>1</v>
      </c>
    </row>
    <row r="123" spans="1:3" x14ac:dyDescent="0.25">
      <c r="A123" s="21"/>
      <c r="B123" s="21" t="s">
        <v>13</v>
      </c>
      <c r="C123" s="19">
        <f>C119+C120+C122+C121</f>
        <v>115</v>
      </c>
    </row>
  </sheetData>
  <mergeCells count="13">
    <mergeCell ref="A117:C117"/>
    <mergeCell ref="A1:E1"/>
    <mergeCell ref="A18:F18"/>
    <mergeCell ref="A27:E27"/>
    <mergeCell ref="A55:E55"/>
    <mergeCell ref="A64:C64"/>
    <mergeCell ref="A73:C73"/>
    <mergeCell ref="A88:C88"/>
    <mergeCell ref="A98:C98"/>
    <mergeCell ref="A107:C107"/>
    <mergeCell ref="A9:C9"/>
    <mergeCell ref="A37:C37"/>
    <mergeCell ref="A45:C4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5F054-5C83-478E-9E19-439A496FAAF6}">
  <dimension ref="A4:D11"/>
  <sheetViews>
    <sheetView workbookViewId="0">
      <selection activeCell="F4" sqref="F4"/>
    </sheetView>
  </sheetViews>
  <sheetFormatPr baseColWidth="10" defaultRowHeight="15" x14ac:dyDescent="0.25"/>
  <cols>
    <col min="2" max="2" width="52.5703125" customWidth="1"/>
  </cols>
  <sheetData>
    <row r="4" spans="1:4" x14ac:dyDescent="0.25">
      <c r="A4" s="48" t="s">
        <v>67</v>
      </c>
      <c r="B4" s="49"/>
      <c r="C4" s="49"/>
      <c r="D4" s="49"/>
    </row>
    <row r="5" spans="1:4" ht="25.5" x14ac:dyDescent="0.25">
      <c r="A5" s="19" t="s">
        <v>1</v>
      </c>
      <c r="B5" s="19" t="s">
        <v>2</v>
      </c>
      <c r="C5" s="20" t="s">
        <v>69</v>
      </c>
      <c r="D5" s="20" t="s">
        <v>70</v>
      </c>
    </row>
    <row r="6" spans="1:4" s="45" customFormat="1" x14ac:dyDescent="0.25">
      <c r="A6" s="46">
        <v>1</v>
      </c>
      <c r="B6" s="17" t="s">
        <v>68</v>
      </c>
      <c r="C6" s="46">
        <v>35</v>
      </c>
      <c r="D6" s="46">
        <v>16</v>
      </c>
    </row>
    <row r="7" spans="1:4" x14ac:dyDescent="0.25">
      <c r="A7" s="47"/>
      <c r="B7" s="1" t="s">
        <v>71</v>
      </c>
      <c r="C7" s="47"/>
      <c r="D7" s="47"/>
    </row>
    <row r="8" spans="1:4" x14ac:dyDescent="0.25">
      <c r="A8" s="4"/>
      <c r="B8" s="1" t="s">
        <v>10</v>
      </c>
      <c r="C8" s="4">
        <v>30</v>
      </c>
      <c r="D8" s="4">
        <v>1</v>
      </c>
    </row>
    <row r="9" spans="1:4" x14ac:dyDescent="0.25">
      <c r="A9" s="4"/>
      <c r="B9" s="1" t="s">
        <v>11</v>
      </c>
      <c r="C9" s="4">
        <v>1</v>
      </c>
      <c r="D9" s="4">
        <v>0</v>
      </c>
    </row>
    <row r="10" spans="1:4" x14ac:dyDescent="0.25">
      <c r="A10" s="4"/>
      <c r="B10" s="1" t="s">
        <v>12</v>
      </c>
      <c r="C10" s="4">
        <v>0</v>
      </c>
      <c r="D10" s="4">
        <v>0</v>
      </c>
    </row>
    <row r="11" spans="1:4" x14ac:dyDescent="0.25">
      <c r="A11" s="21"/>
      <c r="B11" s="21" t="s">
        <v>13</v>
      </c>
      <c r="C11" s="19">
        <f>C6+C8+C10+C9</f>
        <v>66</v>
      </c>
      <c r="D11" s="19">
        <f>D6+D8+D10+D9</f>
        <v>17</v>
      </c>
    </row>
  </sheetData>
  <mergeCells count="4">
    <mergeCell ref="A6:A7"/>
    <mergeCell ref="A4:D4"/>
    <mergeCell ref="C6:C7"/>
    <mergeCell ref="D6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GENERALES</vt:lpstr>
      <vt:lpstr>FACULTADES</vt:lpstr>
      <vt:lpstr>PROGRAMAS</vt:lpstr>
      <vt:lpstr>COMITÉ PREV Y ATENC ACOSO LABOR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 GENERAL</dc:creator>
  <cp:lastModifiedBy>UNILLANOS</cp:lastModifiedBy>
  <cp:lastPrinted>2021-12-20T14:05:33Z</cp:lastPrinted>
  <dcterms:created xsi:type="dcterms:W3CDTF">2021-12-18T23:00:11Z</dcterms:created>
  <dcterms:modified xsi:type="dcterms:W3CDTF">2021-12-20T15:37:41Z</dcterms:modified>
</cp:coreProperties>
</file>